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一志愿总评成绩表" sheetId="2" r:id="rId1"/>
  </sheets>
  <externalReferences>
    <externalReference r:id="rId2"/>
  </externalReferences>
  <definedNames>
    <definedName name="_Fill" hidden="1">[1]eqpmad2!#REF!</definedName>
    <definedName name="HWSheet">1</definedName>
    <definedName name="Module.Prix_SMC">Module.Prix_SMC</definedName>
    <definedName name="Prix_SMC">Prix_SMC</definedName>
    <definedName name="t_kjl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<sst xmlns="http://schemas.openxmlformats.org/spreadsheetml/2006/main" count="91" uniqueCount="56">
  <si>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2026年湖北师范大学城市与环境学院研招复试总评成绩登记表（一志愿考生）</t>
  </si>
  <si>
    <t>序号</t>
  </si>
  <si>
    <t>姓名</t>
  </si>
  <si>
    <t>考生编号</t>
  </si>
  <si>
    <t>初试成绩</t>
  </si>
  <si>
    <t>复试成绩</t>
  </si>
  <si>
    <t>总成绩</t>
  </si>
  <si>
    <t>排名</t>
  </si>
  <si>
    <t>备注（专业方向）</t>
  </si>
  <si>
    <t>备注（专项计划）</t>
  </si>
  <si>
    <t>原始分数</t>
  </si>
  <si>
    <t>权重分数（60%）</t>
  </si>
  <si>
    <t>面试成绩</t>
  </si>
  <si>
    <t>专业课笔试</t>
  </si>
  <si>
    <t>外国语听说能力测试</t>
  </si>
  <si>
    <t>权重40%</t>
  </si>
  <si>
    <t>权重30%</t>
  </si>
  <si>
    <t>总分</t>
  </si>
  <si>
    <t>权重分数（40%）</t>
  </si>
  <si>
    <t>李娟</t>
  </si>
  <si>
    <t>学科教学（地理）</t>
  </si>
  <si>
    <t>陈柯萌</t>
  </si>
  <si>
    <t>张正一</t>
  </si>
  <si>
    <t>程捷</t>
  </si>
  <si>
    <t>士兵计划</t>
  </si>
  <si>
    <t>孙哲鹏</t>
  </si>
  <si>
    <t>自然地理学</t>
  </si>
  <si>
    <t>彭帅萱</t>
  </si>
  <si>
    <t>陈妍</t>
  </si>
  <si>
    <t>王航</t>
  </si>
  <si>
    <t>李铖凤</t>
  </si>
  <si>
    <t>牟欣</t>
  </si>
  <si>
    <t>方琦</t>
  </si>
  <si>
    <t>敖铭晗</t>
  </si>
  <si>
    <t>邹双旭</t>
  </si>
  <si>
    <t>葛静怡</t>
  </si>
  <si>
    <t>张复振</t>
  </si>
  <si>
    <t>冯希雅</t>
  </si>
  <si>
    <t>覃欣</t>
  </si>
  <si>
    <t>刘博洋</t>
  </si>
  <si>
    <t>徐豪</t>
  </si>
  <si>
    <t>郭绮君</t>
  </si>
  <si>
    <t>孙子君</t>
  </si>
  <si>
    <t>叶楠</t>
  </si>
  <si>
    <t>刘悦</t>
  </si>
  <si>
    <t>人文地理学</t>
  </si>
  <si>
    <t>刘泓铄</t>
  </si>
  <si>
    <t>姜孝兵</t>
  </si>
  <si>
    <t>李应平</t>
  </si>
  <si>
    <t>郑旭天</t>
  </si>
  <si>
    <t>李俊杰</t>
  </si>
  <si>
    <t>朱雪玲</t>
  </si>
  <si>
    <t>地图学与地理信息系统</t>
  </si>
  <si>
    <t>葛镇鸣</t>
  </si>
  <si>
    <t>谢泽意</t>
  </si>
  <si>
    <t>谢优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</si>
</sst>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yy\.mm\.dd"/>
    <numFmt numFmtId="192" formatCode="0_);[Red]\(0\)"/>
    <numFmt numFmtId="193" formatCode="0.0_ "/>
    <numFmt numFmtId="194" formatCode="0.0_);[Red]\(0.0\)"/>
    <numFmt numFmtId="195" formatCode="0.00_ "/>
  </numFmts>
  <fonts count="53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0"/>
      <name val="Helv"/>
      <charset val="0"/>
    </font>
    <font>
      <sz val="10"/>
      <name val="Geneva"/>
      <charset val="0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0"/>
    </font>
    <font>
      <b/>
      <sz val="10"/>
      <name val="MS Sans Serif"/>
      <charset val="0"/>
    </font>
    <font>
      <sz val="10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sz val="7"/>
      <name val="Small Fonts"/>
      <charset val="0"/>
    </font>
    <font>
      <sz val="10"/>
      <name val="Arial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20"/>
      <name val="Tahoma"/>
      <charset val="134"/>
    </font>
    <font>
      <sz val="12"/>
      <color indexed="16"/>
      <name val="宋体"/>
      <charset val="134"/>
    </font>
    <font>
      <b/>
      <sz val="9"/>
      <name val="Arial"/>
      <charset val="0"/>
    </font>
    <font>
      <b/>
      <sz val="10"/>
      <name val="Arial"/>
      <charset val="0"/>
    </font>
    <font>
      <sz val="11"/>
      <color indexed="17"/>
      <name val="Tahoma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8" fillId="0" borderId="0"/>
    <xf numFmtId="49" fontId="0" fillId="0" borderId="0" applyFont="0" applyFill="0" applyBorder="0" applyAlignment="0" applyProtection="0"/>
    <xf numFmtId="0" fontId="27" fillId="0" borderId="0"/>
    <xf numFmtId="0" fontId="26" fillId="0" borderId="0"/>
    <xf numFmtId="0" fontId="28" fillId="0" borderId="0"/>
    <xf numFmtId="0" fontId="26" fillId="0" borderId="0"/>
    <xf numFmtId="0" fontId="27" fillId="0" borderId="0"/>
    <xf numFmtId="0" fontId="26" fillId="0" borderId="0"/>
    <xf numFmtId="0" fontId="27" fillId="0" borderId="0">
      <protection locked="0"/>
    </xf>
    <xf numFmtId="0" fontId="29" fillId="18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1" borderId="0" applyNumberFormat="0" applyBorder="0" applyAlignment="0" applyProtection="0"/>
    <xf numFmtId="0" fontId="29" fillId="19" borderId="0" applyNumberFormat="0" applyBorder="0" applyAlignment="0" applyProtection="0"/>
    <xf numFmtId="0" fontId="30" fillId="2" borderId="0" applyNumberFormat="0" applyBorder="0" applyAlignment="0" applyProtection="0"/>
    <xf numFmtId="0" fontId="30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0" fontId="29" fillId="4" borderId="0" applyNumberFormat="0" applyBorder="0" applyAlignment="0" applyProtection="0"/>
    <xf numFmtId="0" fontId="29" fillId="18" borderId="0" applyNumberFormat="0" applyBorder="0" applyAlignment="0" applyProtection="0"/>
    <xf numFmtId="0" fontId="30" fillId="16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6" borderId="0" applyNumberFormat="0" applyBorder="0" applyAlignment="0" applyProtection="0"/>
    <xf numFmtId="0" fontId="29" fillId="11" borderId="0" applyNumberFormat="0" applyBorder="0" applyAlignment="0" applyProtection="0"/>
    <xf numFmtId="0" fontId="29" fillId="20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1" fillId="0" borderId="0">
      <alignment horizontal="center" wrapText="1"/>
      <protection locked="0"/>
    </xf>
    <xf numFmtId="0" fontId="32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33" fillId="0" borderId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1" fontId="33" fillId="0" borderId="0"/>
    <xf numFmtId="15" fontId="34" fillId="0" borderId="0"/>
    <xf numFmtId="182" fontId="33" fillId="0" borderId="0"/>
    <xf numFmtId="0" fontId="3" fillId="0" borderId="0"/>
    <xf numFmtId="0" fontId="3" fillId="0" borderId="0"/>
    <xf numFmtId="0" fontId="3" fillId="0" borderId="0"/>
    <xf numFmtId="0" fontId="35" fillId="4" borderId="0" applyNumberFormat="0" applyBorder="0" applyAlignment="0" applyProtection="0"/>
    <xf numFmtId="0" fontId="36" fillId="0" borderId="15" applyNumberFormat="0" applyAlignment="0" applyProtection="0">
      <alignment horizontal="left" vertical="center"/>
    </xf>
    <xf numFmtId="0" fontId="36" fillId="0" borderId="2">
      <alignment horizontal="left" vertical="center"/>
    </xf>
    <xf numFmtId="0" fontId="35" fillId="2" borderId="5" applyNumberFormat="0" applyBorder="0" applyAlignment="0" applyProtection="0"/>
    <xf numFmtId="183" fontId="37" fillId="21" borderId="0"/>
    <xf numFmtId="183" fontId="38" fillId="22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3" fillId="0" borderId="0"/>
    <xf numFmtId="37" fontId="39" fillId="0" borderId="0"/>
    <xf numFmtId="187" fontId="40" fillId="0" borderId="0"/>
    <xf numFmtId="0" fontId="27" fillId="0" borderId="0"/>
    <xf numFmtId="14" fontId="31" fillId="0" borderId="0">
      <alignment horizontal="center" wrapText="1"/>
      <protection locked="0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8" fontId="0" fillId="0" borderId="0" applyFont="0" applyFill="0" applyProtection="0"/>
    <xf numFmtId="0" fontId="0" fillId="0" borderId="0" applyNumberFormat="0" applyFont="0" applyFill="0" applyBorder="0" applyAlignment="0" applyProtection="0">
      <alignment horizontal="left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32" fillId="0" borderId="16">
      <alignment horizontal="center"/>
    </xf>
    <xf numFmtId="3" fontId="0" fillId="0" borderId="0" applyFont="0" applyFill="0" applyBorder="0" applyAlignment="0" applyProtection="0"/>
    <xf numFmtId="0" fontId="0" fillId="23" borderId="0" applyNumberFormat="0" applyFont="0" applyBorder="0" applyAlignment="0" applyProtection="0"/>
    <xf numFmtId="0" fontId="32" fillId="0" borderId="0" applyNumberFormat="0" applyFill="0" applyBorder="0" applyAlignment="0" applyProtection="0"/>
    <xf numFmtId="0" fontId="41" fillId="24" borderId="17">
      <protection locked="0"/>
    </xf>
    <xf numFmtId="0" fontId="42" fillId="0" borderId="0"/>
    <xf numFmtId="0" fontId="41" fillId="24" borderId="17">
      <protection locked="0"/>
    </xf>
    <xf numFmtId="0" fontId="41" fillId="24" borderId="17">
      <protection locked="0"/>
    </xf>
    <xf numFmtId="189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40" fillId="0" borderId="4" applyNumberFormat="0" applyFill="0" applyProtection="0">
      <alignment horizontal="right"/>
    </xf>
    <xf numFmtId="0" fontId="43" fillId="0" borderId="4" applyNumberFormat="0" applyFill="0" applyProtection="0">
      <alignment horizontal="center"/>
    </xf>
    <xf numFmtId="0" fontId="44" fillId="0" borderId="0" applyNumberFormat="0" applyFill="0" applyBorder="0" applyAlignment="0" applyProtection="0"/>
    <xf numFmtId="0" fontId="45" fillId="0" borderId="18" applyNumberFormat="0" applyFill="0" applyProtection="0">
      <alignment horizontal="center"/>
    </xf>
    <xf numFmtId="0" fontId="4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7" fillId="7" borderId="0" applyNumberFormat="0" applyBorder="0" applyAlignment="0" applyProtection="0"/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1" fillId="6" borderId="0" applyNumberFormat="0" applyBorder="0" applyAlignment="0" applyProtection="0"/>
    <xf numFmtId="0" fontId="45" fillId="0" borderId="18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191" fontId="40" fillId="0" borderId="18" applyFill="0" applyProtection="0">
      <alignment horizontal="right"/>
    </xf>
    <xf numFmtId="0" fontId="40" fillId="0" borderId="4" applyNumberFormat="0" applyFill="0" applyProtection="0">
      <alignment horizontal="left"/>
    </xf>
    <xf numFmtId="1" fontId="40" fillId="0" borderId="18" applyFill="0" applyProtection="0">
      <alignment horizontal="center"/>
    </xf>
    <xf numFmtId="0" fontId="27" fillId="0" borderId="0"/>
    <xf numFmtId="0" fontId="34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92" fontId="0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92" fontId="0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93" fontId="6" fillId="0" borderId="5" xfId="0" applyNumberFormat="1" applyFont="1" applyFill="1" applyBorder="1" applyAlignment="1">
      <alignment horizontal="center" vertical="center"/>
    </xf>
    <xf numFmtId="194" fontId="6" fillId="0" borderId="5" xfId="0" applyNumberFormat="1" applyFont="1" applyFill="1" applyBorder="1" applyAlignment="1">
      <alignment horizontal="center" vertical="center"/>
    </xf>
    <xf numFmtId="193" fontId="6" fillId="0" borderId="5" xfId="0" applyNumberFormat="1" applyFont="1" applyFill="1" applyBorder="1" applyAlignment="1">
      <alignment horizontal="center" vertical="center" wrapText="1"/>
    </xf>
    <xf numFmtId="195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1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Book1" xfId="50"/>
    <cellStyle name="_Book1_1" xfId="51"/>
    <cellStyle name="_Book1_2" xfId="52"/>
    <cellStyle name="_Book1_3" xfId="53"/>
    <cellStyle name="_ET_STYLE_NoName_00_" xfId="54"/>
    <cellStyle name="_ET_STYLE_NoName_00__Book1" xfId="55"/>
    <cellStyle name="_ET_STYLE_NoName_00__Book1_1" xfId="56"/>
    <cellStyle name="_ET_STYLE_NoName_00__Sheet3" xfId="57"/>
    <cellStyle name="_弱电系统设备配置报价清单" xfId="58"/>
    <cellStyle name="0,0&#13;&#10;NA&#13;&#10;" xfId="59"/>
    <cellStyle name="6mal" xfId="60"/>
    <cellStyle name="Accent1" xfId="61"/>
    <cellStyle name="Accent1 - 20%" xfId="62"/>
    <cellStyle name="Accent1 - 40%" xfId="63"/>
    <cellStyle name="Accent1 - 60%" xfId="64"/>
    <cellStyle name="Accent2" xfId="65"/>
    <cellStyle name="Accent2 - 20%" xfId="66"/>
    <cellStyle name="Accent2 - 40%" xfId="67"/>
    <cellStyle name="Accent2 - 60%" xfId="68"/>
    <cellStyle name="Accent3" xfId="69"/>
    <cellStyle name="Accent3 - 20%" xfId="70"/>
    <cellStyle name="Accent3 - 40%" xfId="71"/>
    <cellStyle name="Accent3 - 60%" xfId="72"/>
    <cellStyle name="Accent4" xfId="73"/>
    <cellStyle name="Accent4 - 20%" xfId="74"/>
    <cellStyle name="Accent4 - 40%" xfId="75"/>
    <cellStyle name="Accent4 - 60%" xfId="76"/>
    <cellStyle name="Accent5" xfId="77"/>
    <cellStyle name="Accent5 - 20%" xfId="78"/>
    <cellStyle name="Accent5 - 40%" xfId="79"/>
    <cellStyle name="Accent5 - 60%" xfId="80"/>
    <cellStyle name="Accent6" xfId="81"/>
    <cellStyle name="Accent6 - 20%" xfId="82"/>
    <cellStyle name="Accent6 - 40%" xfId="83"/>
    <cellStyle name="Accent6 - 60%" xfId="84"/>
    <cellStyle name="args.style" xfId="85"/>
    <cellStyle name="ColLevel_0" xfId="86"/>
    <cellStyle name="Comma [0]_!!!GO" xfId="87"/>
    <cellStyle name="comma zerodec" xfId="88"/>
    <cellStyle name="Comma_!!!GO" xfId="89"/>
    <cellStyle name="Currency [0]_!!!GO" xfId="90"/>
    <cellStyle name="Currency_!!!GO" xfId="91"/>
    <cellStyle name="Currency1" xfId="92"/>
    <cellStyle name="Date" xfId="93"/>
    <cellStyle name="Dollar (zero dec)" xfId="94"/>
    <cellStyle name="e鯪9Y_x000B_" xfId="95"/>
    <cellStyle name="e鯪9Y_x000B_ 2" xfId="96"/>
    <cellStyle name="e鯪9Y_x000B__Book1" xfId="97"/>
    <cellStyle name="Grey" xfId="98"/>
    <cellStyle name="Header1" xfId="99"/>
    <cellStyle name="Header2" xfId="100"/>
    <cellStyle name="Input [yellow]" xfId="101"/>
    <cellStyle name="Input Cells" xfId="102"/>
    <cellStyle name="Linked Cells" xfId="103"/>
    <cellStyle name="Millares [0]_96 Risk" xfId="104"/>
    <cellStyle name="Millares_96 Risk" xfId="105"/>
    <cellStyle name="Milliers [0]_!!!GO" xfId="106"/>
    <cellStyle name="Milliers_!!!GO" xfId="107"/>
    <cellStyle name="Moneda [0]_96 Risk" xfId="108"/>
    <cellStyle name="Moneda_96 Risk" xfId="109"/>
    <cellStyle name="Mon閠aire [0]_!!!GO" xfId="110"/>
    <cellStyle name="Mon閠aire_!!!GO" xfId="111"/>
    <cellStyle name="New Times Roman" xfId="112"/>
    <cellStyle name="no dec" xfId="113"/>
    <cellStyle name="Normal - Style1" xfId="114"/>
    <cellStyle name="Normal_!!!GO" xfId="115"/>
    <cellStyle name="per.style" xfId="116"/>
    <cellStyle name="Percent [2]" xfId="117"/>
    <cellStyle name="Percent_!!!GO" xfId="118"/>
    <cellStyle name="Pourcentage_pldt" xfId="119"/>
    <cellStyle name="PSChar" xfId="120"/>
    <cellStyle name="PSDate" xfId="121"/>
    <cellStyle name="PSDec" xfId="122"/>
    <cellStyle name="PSHeading" xfId="123"/>
    <cellStyle name="PSInt" xfId="124"/>
    <cellStyle name="PSSpacer" xfId="125"/>
    <cellStyle name="RowLevel_0" xfId="126"/>
    <cellStyle name="sstot" xfId="127"/>
    <cellStyle name="Standard_AREAS" xfId="128"/>
    <cellStyle name="t" xfId="129"/>
    <cellStyle name="t_HVAC Equipment (3)" xfId="130"/>
    <cellStyle name="捠壿 [0.00]_Region Orders (2)" xfId="131"/>
    <cellStyle name="捠壿_Region Orders (2)" xfId="132"/>
    <cellStyle name="编号" xfId="133"/>
    <cellStyle name="标题1" xfId="134"/>
    <cellStyle name="表标题" xfId="135"/>
    <cellStyle name="部门" xfId="136"/>
    <cellStyle name="差_Book1" xfId="137"/>
    <cellStyle name="差_Book1_1" xfId="138"/>
    <cellStyle name="差_Book1_2" xfId="139"/>
    <cellStyle name="差_Book1_3" xfId="140"/>
    <cellStyle name="常规 10" xfId="141"/>
    <cellStyle name="常规 11" xfId="142"/>
    <cellStyle name="常规 2" xfId="143"/>
    <cellStyle name="常规 3" xfId="144"/>
    <cellStyle name="常规 4" xfId="145"/>
    <cellStyle name="常规 8" xfId="146"/>
    <cellStyle name="常规 9" xfId="147"/>
    <cellStyle name="分级显示列_1_Book1" xfId="148"/>
    <cellStyle name="分级显示行_1_Book1" xfId="149"/>
    <cellStyle name="好_Book1" xfId="150"/>
    <cellStyle name="好_Book1_1" xfId="151"/>
    <cellStyle name="好_Book1_2" xfId="152"/>
    <cellStyle name="好_Book1_3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强调 3" xfId="162"/>
    <cellStyle name="日期" xfId="163"/>
    <cellStyle name="商品名称" xfId="164"/>
    <cellStyle name="数量" xfId="165"/>
    <cellStyle name="样式 1" xfId="166"/>
    <cellStyle name="昗弨_Pacific Region P&amp;L" xfId="167"/>
    <cellStyle name="寘嬫愗傝 [0.00]_Region Orders (2)" xfId="168"/>
    <cellStyle name="寘嬫愗傝_Region Orders (2)" xfId="169"/>
  </cellStyles>
  <dxfs count="1">
    <dxf>
      <font>
        <u val="single"/>
        <color indexed="10"/>
      </font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tabSelected="1" zoomScaleSheetLayoutView="60" workbookViewId="0">
      <selection activeCell="L36" sqref="L36"/>
    </sheetView>
  </sheetViews>
  <sheetFormatPr defaultColWidth="9" defaultRowHeight="16.3"/>
  <cols>
    <col min="1" max="1" width="4.37704918032787" customWidth="1"/>
    <col min="2" max="2" width="7.12295081967213" customWidth="1"/>
    <col min="3" max="3" width="17.5" customWidth="1"/>
    <col min="4" max="4" width="7.62295081967213" customWidth="1"/>
    <col min="5" max="5" width="7.5" customWidth="1"/>
    <col min="6" max="8" width="7.12295081967213" customWidth="1"/>
    <col min="9" max="9" width="7" customWidth="1"/>
    <col min="10" max="10" width="8.25409836065574" customWidth="1"/>
    <col min="11" max="11" width="9" customWidth="1"/>
    <col min="12" max="12" width="6.25409836065574" customWidth="1"/>
    <col min="13" max="13" width="7.87704918032787" customWidth="1"/>
    <col min="14" max="14" width="8.12295081967213" customWidth="1"/>
    <col min="15" max="15" width="5.87704918032787" customWidth="1"/>
    <col min="16" max="16" width="18.2540983606557" customWidth="1"/>
    <col min="17" max="17" width="9" style="3"/>
  </cols>
  <sheetData>
    <row r="1" ht="29.25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ht="27" customHeight="1" spans="1:17">
      <c r="A2" s="7" t="s">
        <v>1</v>
      </c>
      <c r="B2" s="7" t="s">
        <v>2</v>
      </c>
      <c r="C2" s="8" t="s">
        <v>3</v>
      </c>
      <c r="D2" s="7" t="s">
        <v>4</v>
      </c>
      <c r="E2" s="7"/>
      <c r="F2" s="7" t="s">
        <v>5</v>
      </c>
      <c r="G2" s="7"/>
      <c r="H2" s="7"/>
      <c r="I2" s="7"/>
      <c r="J2" s="7"/>
      <c r="K2" s="7"/>
      <c r="L2" s="7"/>
      <c r="M2" s="7"/>
      <c r="N2" s="7" t="s">
        <v>6</v>
      </c>
      <c r="O2" s="7" t="s">
        <v>7</v>
      </c>
      <c r="P2" s="9" t="s">
        <v>8</v>
      </c>
      <c r="Q2" s="9" t="s">
        <v>9</v>
      </c>
    </row>
    <row r="3" ht="23.25" customHeight="1" spans="1:17">
      <c r="A3" s="10"/>
      <c r="B3" s="10"/>
      <c r="C3" s="11"/>
      <c r="D3" s="12" t="s">
        <v>10</v>
      </c>
      <c r="E3" s="12" t="s">
        <v>11</v>
      </c>
      <c r="F3" s="12" t="s">
        <v>12</v>
      </c>
      <c r="G3" s="12"/>
      <c r="H3" s="12" t="s">
        <v>13</v>
      </c>
      <c r="I3" s="12"/>
      <c r="J3" s="12" t="s">
        <v>14</v>
      </c>
      <c r="K3" s="12"/>
      <c r="L3" s="12" t="s">
        <v>5</v>
      </c>
      <c r="M3" s="12"/>
      <c r="N3" s="10"/>
      <c r="O3" s="10"/>
      <c r="P3" s="13"/>
      <c r="Q3" s="13"/>
    </row>
    <row r="4" ht="27.75" customHeight="1" spans="1:17">
      <c r="A4" s="10"/>
      <c r="B4" s="10"/>
      <c r="C4" s="11"/>
      <c r="D4" s="12"/>
      <c r="E4" s="12"/>
      <c r="F4" s="12" t="s">
        <v>10</v>
      </c>
      <c r="G4" s="12" t="s">
        <v>15</v>
      </c>
      <c r="H4" s="12" t="s">
        <v>10</v>
      </c>
      <c r="I4" s="12" t="s">
        <v>16</v>
      </c>
      <c r="J4" s="12" t="s">
        <v>10</v>
      </c>
      <c r="K4" s="12" t="s">
        <v>16</v>
      </c>
      <c r="L4" s="12" t="s">
        <v>17</v>
      </c>
      <c r="M4" s="12" t="s">
        <v>18</v>
      </c>
      <c r="N4" s="10"/>
      <c r="O4" s="10"/>
      <c r="P4" s="13"/>
      <c r="Q4" s="13"/>
    </row>
    <row r="5" ht="24" customHeight="1" spans="1:17">
      <c r="A5" s="14">
        <v>1</v>
      </c>
      <c r="B5" s="15" t="s">
        <v>19</v>
      </c>
      <c r="C5" s="16">
        <v>105136000000630</v>
      </c>
      <c r="D5" s="16">
        <v>388</v>
      </c>
      <c r="E5" s="17">
        <f t="shared" ref="E5:E36" si="0">(D5/500)*100*0.6</f>
        <v>46.56</v>
      </c>
      <c r="F5" s="18">
        <v>89</v>
      </c>
      <c r="G5" s="18">
        <f t="shared" ref="G5:G36" si="1">F5*0.4</f>
        <v>35.6</v>
      </c>
      <c r="H5" s="19">
        <v>80</v>
      </c>
      <c r="I5" s="18">
        <f t="shared" ref="I5:I36" si="2">H5*0.3</f>
        <v>24</v>
      </c>
      <c r="J5" s="18">
        <v>93</v>
      </c>
      <c r="K5" s="17">
        <f t="shared" ref="K5:K36" si="3">J5*0.3</f>
        <v>27.9</v>
      </c>
      <c r="L5" s="19">
        <f t="shared" ref="L5:L36" si="4">G5+I5+K5</f>
        <v>87.5</v>
      </c>
      <c r="M5" s="17">
        <f t="shared" ref="M5:M36" si="5">L5*0.4</f>
        <v>35</v>
      </c>
      <c r="N5" s="20">
        <f t="shared" ref="N5:N36" si="6">E5+M5</f>
        <v>81.56</v>
      </c>
      <c r="O5" s="21">
        <v>1</v>
      </c>
      <c r="P5" s="12" t="s">
        <v>20</v>
      </c>
      <c r="Q5" s="12"/>
    </row>
    <row r="6" ht="24" customHeight="1" spans="1:17">
      <c r="A6" s="14">
        <v>2</v>
      </c>
      <c r="B6" s="15" t="s">
        <v>21</v>
      </c>
      <c r="C6" s="16">
        <v>105136000000644</v>
      </c>
      <c r="D6" s="16">
        <v>352</v>
      </c>
      <c r="E6" s="17">
        <f t="shared" si="0"/>
        <v>42.24</v>
      </c>
      <c r="F6" s="18">
        <v>88.4</v>
      </c>
      <c r="G6" s="18">
        <f t="shared" si="1"/>
        <v>35.36</v>
      </c>
      <c r="H6" s="19">
        <v>75</v>
      </c>
      <c r="I6" s="18">
        <f t="shared" si="2"/>
        <v>22.5</v>
      </c>
      <c r="J6" s="18">
        <v>89.6666666666667</v>
      </c>
      <c r="K6" s="17">
        <f t="shared" si="3"/>
        <v>26.9</v>
      </c>
      <c r="L6" s="19">
        <f t="shared" si="4"/>
        <v>84.76</v>
      </c>
      <c r="M6" s="17">
        <f t="shared" si="5"/>
        <v>33.904</v>
      </c>
      <c r="N6" s="20">
        <f t="shared" si="6"/>
        <v>76.144</v>
      </c>
      <c r="O6" s="21">
        <v>2</v>
      </c>
      <c r="P6" s="12" t="s">
        <v>20</v>
      </c>
      <c r="Q6" s="12"/>
    </row>
    <row r="7" ht="24" customHeight="1" spans="1:17">
      <c r="A7" s="14">
        <v>3</v>
      </c>
      <c r="B7" s="15" t="s">
        <v>22</v>
      </c>
      <c r="C7" s="16">
        <v>105136000000642</v>
      </c>
      <c r="D7" s="16">
        <v>353</v>
      </c>
      <c r="E7" s="17">
        <f t="shared" si="0"/>
        <v>42.36</v>
      </c>
      <c r="F7" s="18">
        <v>84.4</v>
      </c>
      <c r="G7" s="18">
        <f t="shared" si="1"/>
        <v>33.76</v>
      </c>
      <c r="H7" s="19">
        <v>64</v>
      </c>
      <c r="I7" s="18">
        <f t="shared" si="2"/>
        <v>19.2</v>
      </c>
      <c r="J7" s="18">
        <v>87.6666666666667</v>
      </c>
      <c r="K7" s="17">
        <f t="shared" si="3"/>
        <v>26.3</v>
      </c>
      <c r="L7" s="19">
        <f t="shared" si="4"/>
        <v>79.26</v>
      </c>
      <c r="M7" s="17">
        <f t="shared" si="5"/>
        <v>31.704</v>
      </c>
      <c r="N7" s="20">
        <f t="shared" si="6"/>
        <v>74.064</v>
      </c>
      <c r="O7" s="21">
        <v>3</v>
      </c>
      <c r="P7" s="12" t="s">
        <v>20</v>
      </c>
      <c r="Q7" s="12"/>
    </row>
    <row r="8" ht="24" customHeight="1" spans="1:17">
      <c r="A8" s="14">
        <v>4</v>
      </c>
      <c r="B8" s="15" t="s">
        <v>23</v>
      </c>
      <c r="C8" s="16">
        <v>105136000000628</v>
      </c>
      <c r="D8" s="16">
        <v>278</v>
      </c>
      <c r="E8" s="17">
        <f t="shared" si="0"/>
        <v>33.36</v>
      </c>
      <c r="F8" s="18">
        <v>77.4</v>
      </c>
      <c r="G8" s="18">
        <f t="shared" si="1"/>
        <v>30.96</v>
      </c>
      <c r="H8" s="19">
        <v>60</v>
      </c>
      <c r="I8" s="18">
        <f t="shared" si="2"/>
        <v>18</v>
      </c>
      <c r="J8" s="18">
        <v>75.6666666666667</v>
      </c>
      <c r="K8" s="17">
        <f t="shared" si="3"/>
        <v>22.7</v>
      </c>
      <c r="L8" s="19">
        <f t="shared" si="4"/>
        <v>71.66</v>
      </c>
      <c r="M8" s="17">
        <f t="shared" si="5"/>
        <v>28.664</v>
      </c>
      <c r="N8" s="20">
        <f t="shared" si="6"/>
        <v>62.024</v>
      </c>
      <c r="O8" s="21">
        <v>4</v>
      </c>
      <c r="P8" s="12" t="s">
        <v>20</v>
      </c>
      <c r="Q8" s="12" t="s">
        <v>24</v>
      </c>
    </row>
    <row r="9" ht="24" customHeight="1" spans="1:17">
      <c r="A9" s="14">
        <v>5</v>
      </c>
      <c r="B9" s="15" t="s">
        <v>25</v>
      </c>
      <c r="C9" s="16">
        <v>105136000001148</v>
      </c>
      <c r="D9" s="16">
        <v>401</v>
      </c>
      <c r="E9" s="17">
        <f t="shared" si="0"/>
        <v>48.12</v>
      </c>
      <c r="F9" s="18">
        <v>87.6</v>
      </c>
      <c r="G9" s="18">
        <f t="shared" si="1"/>
        <v>35.04</v>
      </c>
      <c r="H9" s="19">
        <v>85</v>
      </c>
      <c r="I9" s="18">
        <f t="shared" si="2"/>
        <v>25.5</v>
      </c>
      <c r="J9" s="18">
        <v>90.6666666666667</v>
      </c>
      <c r="K9" s="17">
        <f t="shared" si="3"/>
        <v>27.2</v>
      </c>
      <c r="L9" s="19">
        <f t="shared" si="4"/>
        <v>87.74</v>
      </c>
      <c r="M9" s="17">
        <f t="shared" si="5"/>
        <v>35.096</v>
      </c>
      <c r="N9" s="20">
        <f t="shared" si="6"/>
        <v>83.216</v>
      </c>
      <c r="O9" s="21">
        <v>1</v>
      </c>
      <c r="P9" s="12" t="s">
        <v>26</v>
      </c>
      <c r="Q9" s="12"/>
    </row>
    <row r="10" ht="24" customHeight="1" spans="1:17">
      <c r="A10" s="14">
        <v>6</v>
      </c>
      <c r="B10" s="15" t="s">
        <v>27</v>
      </c>
      <c r="C10" s="16">
        <v>105136000001139</v>
      </c>
      <c r="D10" s="16">
        <v>386</v>
      </c>
      <c r="E10" s="17">
        <f t="shared" si="0"/>
        <v>46.32</v>
      </c>
      <c r="F10" s="18">
        <v>90.2</v>
      </c>
      <c r="G10" s="18">
        <f t="shared" si="1"/>
        <v>36.08</v>
      </c>
      <c r="H10" s="19">
        <v>90</v>
      </c>
      <c r="I10" s="18">
        <f t="shared" si="2"/>
        <v>27</v>
      </c>
      <c r="J10" s="18">
        <v>90.3333333333333</v>
      </c>
      <c r="K10" s="17">
        <f t="shared" si="3"/>
        <v>27.1</v>
      </c>
      <c r="L10" s="19">
        <f t="shared" si="4"/>
        <v>90.18</v>
      </c>
      <c r="M10" s="17">
        <f t="shared" si="5"/>
        <v>36.072</v>
      </c>
      <c r="N10" s="20">
        <f t="shared" si="6"/>
        <v>82.392</v>
      </c>
      <c r="O10" s="21">
        <v>2</v>
      </c>
      <c r="P10" s="12" t="s">
        <v>26</v>
      </c>
      <c r="Q10" s="12"/>
    </row>
    <row r="11" ht="24" customHeight="1" spans="1:17">
      <c r="A11" s="14">
        <v>7</v>
      </c>
      <c r="B11" s="15" t="s">
        <v>28</v>
      </c>
      <c r="C11" s="16">
        <v>105136000001147</v>
      </c>
      <c r="D11" s="16">
        <v>378</v>
      </c>
      <c r="E11" s="17">
        <f t="shared" si="0"/>
        <v>45.36</v>
      </c>
      <c r="F11" s="18">
        <v>89.2</v>
      </c>
      <c r="G11" s="18">
        <f t="shared" si="1"/>
        <v>35.68</v>
      </c>
      <c r="H11" s="19">
        <v>86</v>
      </c>
      <c r="I11" s="18">
        <f t="shared" si="2"/>
        <v>25.8</v>
      </c>
      <c r="J11" s="18">
        <v>92.3333333333333</v>
      </c>
      <c r="K11" s="17">
        <f t="shared" si="3"/>
        <v>27.7</v>
      </c>
      <c r="L11" s="19">
        <f t="shared" si="4"/>
        <v>89.18</v>
      </c>
      <c r="M11" s="17">
        <f t="shared" si="5"/>
        <v>35.672</v>
      </c>
      <c r="N11" s="20">
        <f t="shared" si="6"/>
        <v>81.032</v>
      </c>
      <c r="O11" s="21">
        <v>3</v>
      </c>
      <c r="P11" s="12" t="s">
        <v>26</v>
      </c>
      <c r="Q11" s="12"/>
    </row>
    <row r="12" ht="24" customHeight="1" spans="1:17">
      <c r="A12" s="14">
        <v>8</v>
      </c>
      <c r="B12" s="15" t="s">
        <v>29</v>
      </c>
      <c r="C12" s="16">
        <v>105136000001138</v>
      </c>
      <c r="D12" s="16">
        <v>382</v>
      </c>
      <c r="E12" s="17">
        <f t="shared" si="0"/>
        <v>45.84</v>
      </c>
      <c r="F12" s="18">
        <v>85.6</v>
      </c>
      <c r="G12" s="18">
        <f t="shared" si="1"/>
        <v>34.24</v>
      </c>
      <c r="H12" s="19">
        <v>87</v>
      </c>
      <c r="I12" s="18">
        <f t="shared" si="2"/>
        <v>26.1</v>
      </c>
      <c r="J12" s="18">
        <v>90</v>
      </c>
      <c r="K12" s="17">
        <f t="shared" si="3"/>
        <v>27</v>
      </c>
      <c r="L12" s="19">
        <f t="shared" si="4"/>
        <v>87.34</v>
      </c>
      <c r="M12" s="17">
        <f t="shared" si="5"/>
        <v>34.936</v>
      </c>
      <c r="N12" s="20">
        <f t="shared" si="6"/>
        <v>80.776</v>
      </c>
      <c r="O12" s="21">
        <v>4</v>
      </c>
      <c r="P12" s="12" t="s">
        <v>26</v>
      </c>
      <c r="Q12" s="12"/>
    </row>
    <row r="13" ht="24" customHeight="1" spans="1:17">
      <c r="A13" s="14">
        <v>9</v>
      </c>
      <c r="B13" s="15" t="s">
        <v>30</v>
      </c>
      <c r="C13" s="16">
        <v>105136000001135</v>
      </c>
      <c r="D13" s="16">
        <v>374</v>
      </c>
      <c r="E13" s="17">
        <f t="shared" si="0"/>
        <v>44.88</v>
      </c>
      <c r="F13" s="18">
        <v>85.2</v>
      </c>
      <c r="G13" s="18">
        <f t="shared" si="1"/>
        <v>34.08</v>
      </c>
      <c r="H13" s="19">
        <v>86</v>
      </c>
      <c r="I13" s="18">
        <f t="shared" si="2"/>
        <v>25.8</v>
      </c>
      <c r="J13" s="18">
        <v>92</v>
      </c>
      <c r="K13" s="17">
        <f t="shared" si="3"/>
        <v>27.6</v>
      </c>
      <c r="L13" s="19">
        <f t="shared" si="4"/>
        <v>87.48</v>
      </c>
      <c r="M13" s="17">
        <f t="shared" si="5"/>
        <v>34.992</v>
      </c>
      <c r="N13" s="20">
        <f t="shared" si="6"/>
        <v>79.872</v>
      </c>
      <c r="O13" s="21">
        <v>5</v>
      </c>
      <c r="P13" s="12" t="s">
        <v>26</v>
      </c>
      <c r="Q13" s="12"/>
    </row>
    <row r="14" ht="24" customHeight="1" spans="1:17">
      <c r="A14" s="14">
        <v>10</v>
      </c>
      <c r="B14" s="15" t="s">
        <v>31</v>
      </c>
      <c r="C14" s="16">
        <v>105136000001137</v>
      </c>
      <c r="D14" s="16">
        <v>366</v>
      </c>
      <c r="E14" s="17">
        <f t="shared" si="0"/>
        <v>43.92</v>
      </c>
      <c r="F14" s="18">
        <v>83.4</v>
      </c>
      <c r="G14" s="18">
        <f t="shared" si="1"/>
        <v>33.36</v>
      </c>
      <c r="H14" s="19">
        <v>95</v>
      </c>
      <c r="I14" s="18">
        <f t="shared" si="2"/>
        <v>28.5</v>
      </c>
      <c r="J14" s="18">
        <v>84</v>
      </c>
      <c r="K14" s="17">
        <f t="shared" si="3"/>
        <v>25.2</v>
      </c>
      <c r="L14" s="19">
        <f t="shared" si="4"/>
        <v>87.06</v>
      </c>
      <c r="M14" s="17">
        <f t="shared" si="5"/>
        <v>34.824</v>
      </c>
      <c r="N14" s="20">
        <f t="shared" si="6"/>
        <v>78.744</v>
      </c>
      <c r="O14" s="21">
        <v>6</v>
      </c>
      <c r="P14" s="12" t="s">
        <v>26</v>
      </c>
      <c r="Q14" s="12"/>
    </row>
    <row r="15" ht="24" customHeight="1" spans="1:17">
      <c r="A15" s="14">
        <v>11</v>
      </c>
      <c r="B15" s="15" t="s">
        <v>32</v>
      </c>
      <c r="C15" s="16">
        <v>105136000001154</v>
      </c>
      <c r="D15" s="16">
        <v>356</v>
      </c>
      <c r="E15" s="17">
        <f t="shared" si="0"/>
        <v>42.72</v>
      </c>
      <c r="F15" s="18">
        <v>90.4</v>
      </c>
      <c r="G15" s="18">
        <f t="shared" si="1"/>
        <v>36.16</v>
      </c>
      <c r="H15" s="19">
        <v>88</v>
      </c>
      <c r="I15" s="18">
        <f t="shared" si="2"/>
        <v>26.4</v>
      </c>
      <c r="J15" s="18">
        <v>87.3333333333333</v>
      </c>
      <c r="K15" s="17">
        <f t="shared" si="3"/>
        <v>26.2</v>
      </c>
      <c r="L15" s="19">
        <f t="shared" si="4"/>
        <v>88.76</v>
      </c>
      <c r="M15" s="17">
        <f t="shared" si="5"/>
        <v>35.504</v>
      </c>
      <c r="N15" s="20">
        <f t="shared" si="6"/>
        <v>78.224</v>
      </c>
      <c r="O15" s="21">
        <v>7</v>
      </c>
      <c r="P15" s="12" t="s">
        <v>26</v>
      </c>
      <c r="Q15" s="12"/>
    </row>
    <row r="16" ht="24" customHeight="1" spans="1:17">
      <c r="A16" s="14">
        <v>12</v>
      </c>
      <c r="B16" s="15" t="s">
        <v>33</v>
      </c>
      <c r="C16" s="16">
        <v>105136000001140</v>
      </c>
      <c r="D16" s="16">
        <v>355</v>
      </c>
      <c r="E16" s="17">
        <f t="shared" si="0"/>
        <v>42.6</v>
      </c>
      <c r="F16" s="18">
        <v>82.2</v>
      </c>
      <c r="G16" s="18">
        <f t="shared" si="1"/>
        <v>32.88</v>
      </c>
      <c r="H16" s="19">
        <v>89</v>
      </c>
      <c r="I16" s="18">
        <f t="shared" si="2"/>
        <v>26.7</v>
      </c>
      <c r="J16" s="18">
        <v>94.6666666666667</v>
      </c>
      <c r="K16" s="17">
        <f t="shared" si="3"/>
        <v>28.4</v>
      </c>
      <c r="L16" s="19">
        <f t="shared" si="4"/>
        <v>87.98</v>
      </c>
      <c r="M16" s="17">
        <f t="shared" si="5"/>
        <v>35.192</v>
      </c>
      <c r="N16" s="20">
        <f t="shared" si="6"/>
        <v>77.792</v>
      </c>
      <c r="O16" s="21">
        <v>8</v>
      </c>
      <c r="P16" s="12" t="s">
        <v>26</v>
      </c>
      <c r="Q16" s="12"/>
    </row>
    <row r="17" ht="24" customHeight="1" spans="1:17">
      <c r="A17" s="14">
        <v>13</v>
      </c>
      <c r="B17" s="15" t="s">
        <v>34</v>
      </c>
      <c r="C17" s="16">
        <v>105136000001151</v>
      </c>
      <c r="D17" s="16">
        <v>352</v>
      </c>
      <c r="E17" s="17">
        <f t="shared" si="0"/>
        <v>42.24</v>
      </c>
      <c r="F17" s="18">
        <v>86</v>
      </c>
      <c r="G17" s="18">
        <f t="shared" si="1"/>
        <v>34.4</v>
      </c>
      <c r="H17" s="19">
        <v>80</v>
      </c>
      <c r="I17" s="18">
        <f t="shared" si="2"/>
        <v>24</v>
      </c>
      <c r="J17" s="18">
        <v>92.6666666666667</v>
      </c>
      <c r="K17" s="17">
        <f t="shared" si="3"/>
        <v>27.8</v>
      </c>
      <c r="L17" s="19">
        <f t="shared" si="4"/>
        <v>86.2</v>
      </c>
      <c r="M17" s="17">
        <f t="shared" si="5"/>
        <v>34.48</v>
      </c>
      <c r="N17" s="20">
        <f t="shared" si="6"/>
        <v>76.72</v>
      </c>
      <c r="O17" s="21">
        <v>9</v>
      </c>
      <c r="P17" s="12" t="s">
        <v>26</v>
      </c>
      <c r="Q17" s="12"/>
    </row>
    <row r="18" ht="24" customHeight="1" spans="1:17">
      <c r="A18" s="14">
        <v>14</v>
      </c>
      <c r="B18" s="15" t="s">
        <v>35</v>
      </c>
      <c r="C18" s="16">
        <v>105136000001134</v>
      </c>
      <c r="D18" s="16">
        <v>352</v>
      </c>
      <c r="E18" s="17">
        <f t="shared" si="0"/>
        <v>42.24</v>
      </c>
      <c r="F18" s="18">
        <v>84</v>
      </c>
      <c r="G18" s="18">
        <f t="shared" si="1"/>
        <v>33.6</v>
      </c>
      <c r="H18" s="19">
        <v>87</v>
      </c>
      <c r="I18" s="18">
        <f t="shared" si="2"/>
        <v>26.1</v>
      </c>
      <c r="J18" s="18">
        <v>87.3333333333333</v>
      </c>
      <c r="K18" s="17">
        <f t="shared" si="3"/>
        <v>26.2</v>
      </c>
      <c r="L18" s="19">
        <f t="shared" si="4"/>
        <v>85.9</v>
      </c>
      <c r="M18" s="17">
        <f t="shared" si="5"/>
        <v>34.36</v>
      </c>
      <c r="N18" s="20">
        <f t="shared" si="6"/>
        <v>76.6</v>
      </c>
      <c r="O18" s="21">
        <v>10</v>
      </c>
      <c r="P18" s="12" t="s">
        <v>26</v>
      </c>
      <c r="Q18" s="12"/>
    </row>
    <row r="19" s="1" customFormat="1" ht="24" customHeight="1" spans="1:17">
      <c r="A19" s="14">
        <v>15</v>
      </c>
      <c r="B19" s="15" t="s">
        <v>36</v>
      </c>
      <c r="C19" s="16">
        <v>105136000001156</v>
      </c>
      <c r="D19" s="16">
        <v>365</v>
      </c>
      <c r="E19" s="17">
        <f t="shared" si="0"/>
        <v>43.8</v>
      </c>
      <c r="F19" s="18">
        <v>83.4</v>
      </c>
      <c r="G19" s="18">
        <f t="shared" si="1"/>
        <v>33.36</v>
      </c>
      <c r="H19" s="19">
        <v>74</v>
      </c>
      <c r="I19" s="18">
        <f t="shared" si="2"/>
        <v>22.2</v>
      </c>
      <c r="J19" s="18">
        <v>87.3333333333333</v>
      </c>
      <c r="K19" s="17">
        <f t="shared" si="3"/>
        <v>26.2</v>
      </c>
      <c r="L19" s="19">
        <f t="shared" si="4"/>
        <v>81.76</v>
      </c>
      <c r="M19" s="17">
        <f t="shared" si="5"/>
        <v>32.704</v>
      </c>
      <c r="N19" s="20">
        <f t="shared" si="6"/>
        <v>76.504</v>
      </c>
      <c r="O19" s="21">
        <v>11</v>
      </c>
      <c r="P19" s="12" t="s">
        <v>26</v>
      </c>
      <c r="Q19" s="12"/>
    </row>
    <row r="20" ht="24" customHeight="1" spans="1:17">
      <c r="A20" s="14">
        <v>16</v>
      </c>
      <c r="B20" s="15" t="s">
        <v>37</v>
      </c>
      <c r="C20" s="16">
        <v>105136000001153</v>
      </c>
      <c r="D20" s="16">
        <v>339</v>
      </c>
      <c r="E20" s="17">
        <f t="shared" si="0"/>
        <v>40.68</v>
      </c>
      <c r="F20" s="18">
        <v>87.4</v>
      </c>
      <c r="G20" s="18">
        <f t="shared" si="1"/>
        <v>34.96</v>
      </c>
      <c r="H20" s="19">
        <v>86</v>
      </c>
      <c r="I20" s="18">
        <f t="shared" si="2"/>
        <v>25.8</v>
      </c>
      <c r="J20" s="18">
        <v>89.6666666666667</v>
      </c>
      <c r="K20" s="17">
        <f t="shared" si="3"/>
        <v>26.9</v>
      </c>
      <c r="L20" s="19">
        <f t="shared" si="4"/>
        <v>87.66</v>
      </c>
      <c r="M20" s="17">
        <f t="shared" si="5"/>
        <v>35.064</v>
      </c>
      <c r="N20" s="20">
        <f t="shared" si="6"/>
        <v>75.744</v>
      </c>
      <c r="O20" s="21">
        <v>12</v>
      </c>
      <c r="P20" s="12" t="s">
        <v>26</v>
      </c>
      <c r="Q20" s="12"/>
    </row>
    <row r="21" ht="24" customHeight="1" spans="1:17">
      <c r="A21" s="14">
        <v>17</v>
      </c>
      <c r="B21" s="15" t="s">
        <v>38</v>
      </c>
      <c r="C21" s="16">
        <v>105136000001155</v>
      </c>
      <c r="D21" s="16">
        <v>349</v>
      </c>
      <c r="E21" s="17">
        <f t="shared" si="0"/>
        <v>41.88</v>
      </c>
      <c r="F21" s="18">
        <v>83</v>
      </c>
      <c r="G21" s="18">
        <f t="shared" si="1"/>
        <v>33.2</v>
      </c>
      <c r="H21" s="19">
        <v>69</v>
      </c>
      <c r="I21" s="18">
        <f t="shared" si="2"/>
        <v>20.7</v>
      </c>
      <c r="J21" s="18">
        <v>86.3333333333333</v>
      </c>
      <c r="K21" s="17">
        <f t="shared" si="3"/>
        <v>25.9</v>
      </c>
      <c r="L21" s="19">
        <f t="shared" si="4"/>
        <v>79.8</v>
      </c>
      <c r="M21" s="17">
        <f t="shared" si="5"/>
        <v>31.92</v>
      </c>
      <c r="N21" s="20">
        <f t="shared" si="6"/>
        <v>73.8</v>
      </c>
      <c r="O21" s="21">
        <v>13</v>
      </c>
      <c r="P21" s="12" t="s">
        <v>26</v>
      </c>
      <c r="Q21" s="12"/>
    </row>
    <row r="22" ht="24" customHeight="1" spans="1:17">
      <c r="A22" s="14">
        <v>18</v>
      </c>
      <c r="B22" s="15" t="s">
        <v>39</v>
      </c>
      <c r="C22" s="16">
        <v>105136000001142</v>
      </c>
      <c r="D22" s="16">
        <v>301</v>
      </c>
      <c r="E22" s="17">
        <f t="shared" si="0"/>
        <v>36.12</v>
      </c>
      <c r="F22" s="18">
        <v>81.6</v>
      </c>
      <c r="G22" s="18">
        <f t="shared" si="1"/>
        <v>32.64</v>
      </c>
      <c r="H22" s="19">
        <v>81</v>
      </c>
      <c r="I22" s="18">
        <f t="shared" si="2"/>
        <v>24.3</v>
      </c>
      <c r="J22" s="18">
        <v>87</v>
      </c>
      <c r="K22" s="17">
        <f t="shared" si="3"/>
        <v>26.1</v>
      </c>
      <c r="L22" s="19">
        <f t="shared" si="4"/>
        <v>83.04</v>
      </c>
      <c r="M22" s="17">
        <f t="shared" si="5"/>
        <v>33.216</v>
      </c>
      <c r="N22" s="20">
        <f t="shared" si="6"/>
        <v>69.336</v>
      </c>
      <c r="O22" s="21">
        <v>14</v>
      </c>
      <c r="P22" s="12" t="s">
        <v>26</v>
      </c>
      <c r="Q22" s="12"/>
    </row>
    <row r="23" ht="24" customHeight="1" spans="1:17">
      <c r="A23" s="14">
        <v>19</v>
      </c>
      <c r="B23" s="15" t="s">
        <v>40</v>
      </c>
      <c r="C23" s="16">
        <v>105136000001149</v>
      </c>
      <c r="D23" s="16">
        <v>300</v>
      </c>
      <c r="E23" s="17">
        <f t="shared" si="0"/>
        <v>36</v>
      </c>
      <c r="F23" s="18">
        <v>81.8</v>
      </c>
      <c r="G23" s="18">
        <f t="shared" si="1"/>
        <v>32.72</v>
      </c>
      <c r="H23" s="19">
        <v>80</v>
      </c>
      <c r="I23" s="18">
        <f t="shared" si="2"/>
        <v>24</v>
      </c>
      <c r="J23" s="18">
        <v>87.6666666666667</v>
      </c>
      <c r="K23" s="17">
        <f t="shared" si="3"/>
        <v>26.3</v>
      </c>
      <c r="L23" s="19">
        <f t="shared" si="4"/>
        <v>83.02</v>
      </c>
      <c r="M23" s="17">
        <f t="shared" si="5"/>
        <v>33.208</v>
      </c>
      <c r="N23" s="20">
        <f t="shared" si="6"/>
        <v>69.208</v>
      </c>
      <c r="O23" s="21">
        <v>15</v>
      </c>
      <c r="P23" s="12" t="s">
        <v>26</v>
      </c>
      <c r="Q23" s="12"/>
    </row>
    <row r="24" ht="24" customHeight="1" spans="1:17">
      <c r="A24" s="14">
        <v>20</v>
      </c>
      <c r="B24" s="15" t="s">
        <v>41</v>
      </c>
      <c r="C24" s="16">
        <v>105136000001157</v>
      </c>
      <c r="D24" s="16">
        <v>291</v>
      </c>
      <c r="E24" s="17">
        <f t="shared" si="0"/>
        <v>34.92</v>
      </c>
      <c r="F24" s="18">
        <v>79</v>
      </c>
      <c r="G24" s="18">
        <f t="shared" si="1"/>
        <v>31.6</v>
      </c>
      <c r="H24" s="19">
        <v>87</v>
      </c>
      <c r="I24" s="18">
        <f t="shared" si="2"/>
        <v>26.1</v>
      </c>
      <c r="J24" s="18">
        <v>89</v>
      </c>
      <c r="K24" s="17">
        <f t="shared" si="3"/>
        <v>26.7</v>
      </c>
      <c r="L24" s="19">
        <f t="shared" si="4"/>
        <v>84.4</v>
      </c>
      <c r="M24" s="17">
        <f t="shared" si="5"/>
        <v>33.76</v>
      </c>
      <c r="N24" s="20">
        <f t="shared" si="6"/>
        <v>68.68</v>
      </c>
      <c r="O24" s="21">
        <v>16</v>
      </c>
      <c r="P24" s="12" t="s">
        <v>26</v>
      </c>
      <c r="Q24" s="12"/>
    </row>
    <row r="25" ht="24" customHeight="1" spans="1:17">
      <c r="A25" s="14">
        <v>21</v>
      </c>
      <c r="B25" s="15" t="s">
        <v>42</v>
      </c>
      <c r="C25" s="16">
        <v>105136000001150</v>
      </c>
      <c r="D25" s="16">
        <v>284</v>
      </c>
      <c r="E25" s="17">
        <f t="shared" si="0"/>
        <v>34.08</v>
      </c>
      <c r="F25" s="18">
        <v>84.9</v>
      </c>
      <c r="G25" s="18">
        <f t="shared" si="1"/>
        <v>33.96</v>
      </c>
      <c r="H25" s="19">
        <v>85</v>
      </c>
      <c r="I25" s="18">
        <f t="shared" si="2"/>
        <v>25.5</v>
      </c>
      <c r="J25" s="18">
        <v>84.6666666666667</v>
      </c>
      <c r="K25" s="17">
        <f t="shared" si="3"/>
        <v>25.4</v>
      </c>
      <c r="L25" s="19">
        <f t="shared" si="4"/>
        <v>84.86</v>
      </c>
      <c r="M25" s="17">
        <f t="shared" si="5"/>
        <v>33.944</v>
      </c>
      <c r="N25" s="20">
        <f t="shared" si="6"/>
        <v>68.024</v>
      </c>
      <c r="O25" s="21">
        <v>17</v>
      </c>
      <c r="P25" s="12" t="s">
        <v>26</v>
      </c>
      <c r="Q25" s="12"/>
    </row>
    <row r="26" ht="24" customHeight="1" spans="1:17">
      <c r="A26" s="14">
        <v>22</v>
      </c>
      <c r="B26" s="15" t="s">
        <v>43</v>
      </c>
      <c r="C26" s="16">
        <v>105136000001143</v>
      </c>
      <c r="D26" s="16">
        <v>281</v>
      </c>
      <c r="E26" s="17">
        <f t="shared" si="0"/>
        <v>33.72</v>
      </c>
      <c r="F26" s="18">
        <v>81.2</v>
      </c>
      <c r="G26" s="18">
        <f t="shared" si="1"/>
        <v>32.48</v>
      </c>
      <c r="H26" s="19">
        <v>82</v>
      </c>
      <c r="I26" s="18">
        <f t="shared" si="2"/>
        <v>24.6</v>
      </c>
      <c r="J26" s="18">
        <v>89</v>
      </c>
      <c r="K26" s="17">
        <f t="shared" si="3"/>
        <v>26.7</v>
      </c>
      <c r="L26" s="19">
        <f t="shared" si="4"/>
        <v>83.78</v>
      </c>
      <c r="M26" s="17">
        <f t="shared" si="5"/>
        <v>33.512</v>
      </c>
      <c r="N26" s="20">
        <f t="shared" si="6"/>
        <v>67.232</v>
      </c>
      <c r="O26" s="21">
        <v>18</v>
      </c>
      <c r="P26" s="12" t="s">
        <v>26</v>
      </c>
      <c r="Q26" s="12"/>
    </row>
    <row r="27" ht="24" customHeight="1" spans="1:17">
      <c r="A27" s="14">
        <v>23</v>
      </c>
      <c r="B27" s="15" t="s">
        <v>44</v>
      </c>
      <c r="C27" s="16">
        <v>105136000001165</v>
      </c>
      <c r="D27" s="16">
        <v>385</v>
      </c>
      <c r="E27" s="17">
        <f t="shared" si="0"/>
        <v>46.2</v>
      </c>
      <c r="F27" s="18">
        <v>88.4</v>
      </c>
      <c r="G27" s="18">
        <f t="shared" si="1"/>
        <v>35.36</v>
      </c>
      <c r="H27" s="19">
        <v>86</v>
      </c>
      <c r="I27" s="18">
        <f t="shared" si="2"/>
        <v>25.8</v>
      </c>
      <c r="J27" s="18">
        <v>90.3333333333333</v>
      </c>
      <c r="K27" s="17">
        <f t="shared" si="3"/>
        <v>27.1</v>
      </c>
      <c r="L27" s="19">
        <f t="shared" si="4"/>
        <v>88.26</v>
      </c>
      <c r="M27" s="17">
        <f t="shared" si="5"/>
        <v>35.304</v>
      </c>
      <c r="N27" s="20">
        <f t="shared" si="6"/>
        <v>81.504</v>
      </c>
      <c r="O27" s="21">
        <v>1</v>
      </c>
      <c r="P27" s="12" t="s">
        <v>45</v>
      </c>
      <c r="Q27" s="12"/>
    </row>
    <row r="28" ht="24" customHeight="1" spans="1:17">
      <c r="A28" s="14">
        <v>24</v>
      </c>
      <c r="B28" s="15" t="s">
        <v>46</v>
      </c>
      <c r="C28" s="16">
        <v>105136000001164</v>
      </c>
      <c r="D28" s="16">
        <v>381</v>
      </c>
      <c r="E28" s="17">
        <f t="shared" si="0"/>
        <v>45.72</v>
      </c>
      <c r="F28" s="18">
        <v>87.4</v>
      </c>
      <c r="G28" s="18">
        <f t="shared" si="1"/>
        <v>34.96</v>
      </c>
      <c r="H28" s="19">
        <v>84</v>
      </c>
      <c r="I28" s="18">
        <f t="shared" si="2"/>
        <v>25.2</v>
      </c>
      <c r="J28" s="18">
        <v>94.3333333333333</v>
      </c>
      <c r="K28" s="17">
        <f t="shared" si="3"/>
        <v>28.3</v>
      </c>
      <c r="L28" s="19">
        <f t="shared" si="4"/>
        <v>88.46</v>
      </c>
      <c r="M28" s="17">
        <f t="shared" si="5"/>
        <v>35.384</v>
      </c>
      <c r="N28" s="20">
        <f t="shared" si="6"/>
        <v>81.104</v>
      </c>
      <c r="O28" s="21">
        <v>2</v>
      </c>
      <c r="P28" s="12" t="s">
        <v>45</v>
      </c>
      <c r="Q28" s="12"/>
    </row>
    <row r="29" ht="24" customHeight="1" spans="1:17">
      <c r="A29" s="14">
        <v>25</v>
      </c>
      <c r="B29" s="15" t="s">
        <v>47</v>
      </c>
      <c r="C29" s="16">
        <v>105136000001160</v>
      </c>
      <c r="D29" s="16">
        <v>374</v>
      </c>
      <c r="E29" s="17">
        <f t="shared" si="0"/>
        <v>44.88</v>
      </c>
      <c r="F29" s="18">
        <v>90.6</v>
      </c>
      <c r="G29" s="18">
        <f t="shared" si="1"/>
        <v>36.24</v>
      </c>
      <c r="H29" s="19">
        <v>80</v>
      </c>
      <c r="I29" s="18">
        <f t="shared" si="2"/>
        <v>24</v>
      </c>
      <c r="J29" s="18">
        <v>88</v>
      </c>
      <c r="K29" s="17">
        <f t="shared" si="3"/>
        <v>26.4</v>
      </c>
      <c r="L29" s="19">
        <f t="shared" si="4"/>
        <v>86.64</v>
      </c>
      <c r="M29" s="17">
        <f t="shared" si="5"/>
        <v>34.656</v>
      </c>
      <c r="N29" s="20">
        <f t="shared" si="6"/>
        <v>79.536</v>
      </c>
      <c r="O29" s="21">
        <v>3</v>
      </c>
      <c r="P29" s="12" t="s">
        <v>45</v>
      </c>
      <c r="Q29" s="12"/>
    </row>
    <row r="30" ht="24" customHeight="1" spans="1:17">
      <c r="A30" s="14">
        <v>26</v>
      </c>
      <c r="B30" s="15" t="s">
        <v>48</v>
      </c>
      <c r="C30" s="16">
        <v>105136000001166</v>
      </c>
      <c r="D30" s="16">
        <v>354</v>
      </c>
      <c r="E30" s="17">
        <f t="shared" si="0"/>
        <v>42.48</v>
      </c>
      <c r="F30" s="18">
        <v>85.2</v>
      </c>
      <c r="G30" s="18">
        <f t="shared" si="1"/>
        <v>34.08</v>
      </c>
      <c r="H30" s="19">
        <v>72</v>
      </c>
      <c r="I30" s="18">
        <f t="shared" si="2"/>
        <v>21.6</v>
      </c>
      <c r="J30" s="18">
        <v>86.6666666666667</v>
      </c>
      <c r="K30" s="17">
        <f t="shared" si="3"/>
        <v>26</v>
      </c>
      <c r="L30" s="19">
        <f t="shared" si="4"/>
        <v>81.68</v>
      </c>
      <c r="M30" s="17">
        <f t="shared" si="5"/>
        <v>32.672</v>
      </c>
      <c r="N30" s="20">
        <f t="shared" si="6"/>
        <v>75.152</v>
      </c>
      <c r="O30" s="21">
        <v>4</v>
      </c>
      <c r="P30" s="12" t="s">
        <v>45</v>
      </c>
      <c r="Q30" s="12"/>
    </row>
    <row r="31" ht="24" customHeight="1" spans="1:17">
      <c r="A31" s="14">
        <v>27</v>
      </c>
      <c r="B31" s="15" t="s">
        <v>49</v>
      </c>
      <c r="C31" s="16">
        <v>105136000001162</v>
      </c>
      <c r="D31" s="16">
        <v>292</v>
      </c>
      <c r="E31" s="17">
        <f t="shared" si="0"/>
        <v>35.04</v>
      </c>
      <c r="F31" s="18">
        <v>82</v>
      </c>
      <c r="G31" s="18">
        <f t="shared" si="1"/>
        <v>32.8</v>
      </c>
      <c r="H31" s="19">
        <v>76</v>
      </c>
      <c r="I31" s="18">
        <f t="shared" si="2"/>
        <v>22.8</v>
      </c>
      <c r="J31" s="18">
        <v>88.3333333333333</v>
      </c>
      <c r="K31" s="17">
        <f t="shared" si="3"/>
        <v>26.5</v>
      </c>
      <c r="L31" s="19">
        <f t="shared" si="4"/>
        <v>82.1</v>
      </c>
      <c r="M31" s="17">
        <f t="shared" si="5"/>
        <v>32.84</v>
      </c>
      <c r="N31" s="20">
        <f t="shared" si="6"/>
        <v>67.88</v>
      </c>
      <c r="O31" s="21">
        <v>5</v>
      </c>
      <c r="P31" s="12" t="s">
        <v>45</v>
      </c>
      <c r="Q31" s="12"/>
    </row>
    <row r="32" ht="24" customHeight="1" spans="1:17">
      <c r="A32" s="14">
        <v>28</v>
      </c>
      <c r="B32" s="15" t="s">
        <v>50</v>
      </c>
      <c r="C32" s="16">
        <v>105136000001159</v>
      </c>
      <c r="D32" s="16">
        <v>258</v>
      </c>
      <c r="E32" s="17">
        <f t="shared" si="0"/>
        <v>30.96</v>
      </c>
      <c r="F32" s="18">
        <v>71.4</v>
      </c>
      <c r="G32" s="18">
        <f t="shared" si="1"/>
        <v>28.56</v>
      </c>
      <c r="H32" s="19">
        <v>70</v>
      </c>
      <c r="I32" s="18">
        <f t="shared" si="2"/>
        <v>21</v>
      </c>
      <c r="J32" s="18">
        <v>78.6666666666667</v>
      </c>
      <c r="K32" s="17">
        <f t="shared" si="3"/>
        <v>23.6</v>
      </c>
      <c r="L32" s="19">
        <f t="shared" si="4"/>
        <v>73.16</v>
      </c>
      <c r="M32" s="17">
        <f t="shared" si="5"/>
        <v>29.264</v>
      </c>
      <c r="N32" s="20">
        <f t="shared" si="6"/>
        <v>60.224</v>
      </c>
      <c r="O32" s="21">
        <v>6</v>
      </c>
      <c r="P32" s="12" t="s">
        <v>45</v>
      </c>
      <c r="Q32" s="12" t="s">
        <v>24</v>
      </c>
    </row>
    <row r="33" s="2" customFormat="1" ht="30" customHeight="1" spans="1:17">
      <c r="A33" s="14">
        <v>29</v>
      </c>
      <c r="B33" s="15" t="s">
        <v>51</v>
      </c>
      <c r="C33" s="16">
        <v>105136000001172</v>
      </c>
      <c r="D33" s="16">
        <v>386</v>
      </c>
      <c r="E33" s="17">
        <f t="shared" si="0"/>
        <v>46.32</v>
      </c>
      <c r="F33" s="18">
        <v>87.4</v>
      </c>
      <c r="G33" s="18">
        <f t="shared" si="1"/>
        <v>34.96</v>
      </c>
      <c r="H33" s="19">
        <v>91</v>
      </c>
      <c r="I33" s="18">
        <f t="shared" si="2"/>
        <v>27.3</v>
      </c>
      <c r="J33" s="18">
        <v>91</v>
      </c>
      <c r="K33" s="17">
        <f t="shared" si="3"/>
        <v>27.3</v>
      </c>
      <c r="L33" s="19">
        <f t="shared" si="4"/>
        <v>89.56</v>
      </c>
      <c r="M33" s="17">
        <f t="shared" si="5"/>
        <v>35.824</v>
      </c>
      <c r="N33" s="20">
        <f t="shared" si="6"/>
        <v>82.144</v>
      </c>
      <c r="O33" s="21">
        <v>1</v>
      </c>
      <c r="P33" s="12" t="s">
        <v>52</v>
      </c>
      <c r="Q33" s="12"/>
    </row>
    <row r="34" s="2" customFormat="1" ht="30" customHeight="1" spans="1:17">
      <c r="A34" s="14">
        <v>30</v>
      </c>
      <c r="B34" s="15" t="s">
        <v>53</v>
      </c>
      <c r="C34" s="16">
        <v>105136000001168</v>
      </c>
      <c r="D34" s="16">
        <v>389</v>
      </c>
      <c r="E34" s="17">
        <f t="shared" si="0"/>
        <v>46.68</v>
      </c>
      <c r="F34" s="18">
        <v>83</v>
      </c>
      <c r="G34" s="18">
        <f t="shared" si="1"/>
        <v>33.2</v>
      </c>
      <c r="H34" s="19">
        <v>71</v>
      </c>
      <c r="I34" s="18">
        <f t="shared" si="2"/>
        <v>21.3</v>
      </c>
      <c r="J34" s="18">
        <v>89</v>
      </c>
      <c r="K34" s="17">
        <f t="shared" si="3"/>
        <v>26.7</v>
      </c>
      <c r="L34" s="19">
        <f t="shared" si="4"/>
        <v>81.2</v>
      </c>
      <c r="M34" s="17">
        <f t="shared" si="5"/>
        <v>32.48</v>
      </c>
      <c r="N34" s="20">
        <f t="shared" si="6"/>
        <v>79.16</v>
      </c>
      <c r="O34" s="21">
        <v>2</v>
      </c>
      <c r="P34" s="12" t="s">
        <v>52</v>
      </c>
      <c r="Q34" s="12"/>
    </row>
    <row r="35" s="2" customFormat="1" ht="30" customHeight="1" spans="1:17">
      <c r="A35" s="14">
        <v>31</v>
      </c>
      <c r="B35" s="15" t="s">
        <v>54</v>
      </c>
      <c r="C35" s="16">
        <v>105136000001171</v>
      </c>
      <c r="D35" s="16">
        <v>352</v>
      </c>
      <c r="E35" s="17">
        <f t="shared" si="0"/>
        <v>42.24</v>
      </c>
      <c r="F35" s="18">
        <v>84.6</v>
      </c>
      <c r="G35" s="18">
        <f t="shared" si="1"/>
        <v>33.84</v>
      </c>
      <c r="H35" s="19">
        <v>82</v>
      </c>
      <c r="I35" s="18">
        <f t="shared" si="2"/>
        <v>24.6</v>
      </c>
      <c r="J35" s="18">
        <v>90</v>
      </c>
      <c r="K35" s="17">
        <f t="shared" si="3"/>
        <v>27</v>
      </c>
      <c r="L35" s="19">
        <f t="shared" si="4"/>
        <v>85.44</v>
      </c>
      <c r="M35" s="17">
        <f t="shared" si="5"/>
        <v>34.176</v>
      </c>
      <c r="N35" s="20">
        <f t="shared" si="6"/>
        <v>76.416</v>
      </c>
      <c r="O35" s="21">
        <v>3</v>
      </c>
      <c r="P35" s="12" t="s">
        <v>52</v>
      </c>
      <c r="Q35" s="12" t="s">
        <v>24</v>
      </c>
    </row>
    <row r="36" ht="24" customHeight="1" spans="1:17">
      <c r="A36" s="14">
        <v>32</v>
      </c>
      <c r="B36" s="15" t="s">
        <v>55</v>
      </c>
      <c r="C36" s="16">
        <v>105136000001169</v>
      </c>
      <c r="D36" s="16">
        <v>352</v>
      </c>
      <c r="E36" s="17">
        <f t="shared" si="0"/>
        <v>42.24</v>
      </c>
      <c r="F36" s="18">
        <v>86.8</v>
      </c>
      <c r="G36" s="18">
        <f t="shared" si="1"/>
        <v>34.72</v>
      </c>
      <c r="H36" s="19">
        <v>79</v>
      </c>
      <c r="I36" s="18">
        <f t="shared" si="2"/>
        <v>23.7</v>
      </c>
      <c r="J36" s="18">
        <v>84</v>
      </c>
      <c r="K36" s="17">
        <f t="shared" si="3"/>
        <v>25.2</v>
      </c>
      <c r="L36" s="19">
        <f t="shared" si="4"/>
        <v>83.62</v>
      </c>
      <c r="M36" s="17">
        <f t="shared" si="5"/>
        <v>33.448</v>
      </c>
      <c r="N36" s="20">
        <f t="shared" si="6"/>
        <v>75.688</v>
      </c>
      <c r="O36" s="21">
        <v>4</v>
      </c>
      <c r="P36" s="12" t="s">
        <v>52</v>
      </c>
      <c r="Q36" s="12"/>
    </row>
  </sheetData>
  <mergeCells count="16">
    <mergeCell ref="A1:Q1"/>
    <mergeCell ref="D2:E2"/>
    <mergeCell ref="F2:M2"/>
    <mergeCell ref="F3:G3"/>
    <mergeCell ref="H3:I3"/>
    <mergeCell ref="J3:K3"/>
    <mergeCell ref="L3:M3"/>
    <mergeCell ref="A2:A4"/>
    <mergeCell ref="B2:B4"/>
    <mergeCell ref="C2:C4"/>
    <mergeCell ref="D3:D4"/>
    <mergeCell ref="E3:E4"/>
    <mergeCell ref="N2:N4"/>
    <mergeCell ref="O2:O4"/>
    <mergeCell ref="P2:P4"/>
    <mergeCell ref="Q2:Q4"/>
  </mergeCells>
  <conditionalFormatting sqref="F5:F36">
    <cfRule type="cellIs" dxfId="0" priority="1" stopIfTrue="1" operator="greaterThan">
      <formula>305</formula>
    </cfRule>
  </conditionalFormatting>
  <pageMargins left="0.748031496062992" right="0.748031496062992" top="0.984251968503937" bottom="0.984251968503937" header="0.511811023622047" footer="0.511811023622047"/>
  <pageSetup paperSize="9" scale="8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一志愿总评成绩表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李闪闪</cp:lastModifiedBy>
  <cp:revision>1</cp:revision>
  <dcterms:created xsi:type="dcterms:W3CDTF">1996-12-17T01:32:00Z</dcterms:created>
  <cp:lastPrinted>2018-04-23T06:39:00Z</cp:lastPrinted>
  <dcterms:modified xsi:type="dcterms:W3CDTF">2026-03-21T01:38:18Z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0D97AE3480724DB1A1538F13D4E56DAD_13</vt:lpwstr>
  </property>
  <property fmtid="{D5CDD505-2E9C-101B-9397-08002B2CF9AE}" pid="4" name="CalculationRule">
    <vt:i4>0</vt:i4>
  </property>
</Properties>
</file>